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I:\Agenda veřejných zakázek\3. Akce 2023\64023020 Dodávka nábytku (pro oblasti Pardubice a Liberec), OŘ HKR\64023020 Zadávací dokumentace\"/>
    </mc:Choice>
  </mc:AlternateContent>
  <bookViews>
    <workbookView xWindow="28680" yWindow="-120" windowWidth="29040" windowHeight="1584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1" i="2" l="1"/>
  <c r="H30" i="2" l="1"/>
  <c r="H29" i="2"/>
  <c r="H24" i="2"/>
  <c r="H23" i="2"/>
  <c r="H25" i="2" s="1"/>
  <c r="H18" i="2"/>
  <c r="H17" i="2"/>
  <c r="H16" i="2"/>
  <c r="H15" i="2"/>
  <c r="H14" i="2"/>
  <c r="H13" i="2"/>
  <c r="H7" i="2"/>
  <c r="H6" i="2"/>
  <c r="H8" i="2" s="1"/>
  <c r="H32" i="2" l="1"/>
  <c r="H19" i="2"/>
  <c r="H33" i="2" s="1"/>
  <c r="H34" i="2" s="1"/>
  <c r="H35" i="2" s="1"/>
</calcChain>
</file>

<file path=xl/sharedStrings.xml><?xml version="1.0" encoding="utf-8"?>
<sst xmlns="http://schemas.openxmlformats.org/spreadsheetml/2006/main" count="99" uniqueCount="52">
  <si>
    <t>číslo položky</t>
  </si>
  <si>
    <t>název položky</t>
  </si>
  <si>
    <t>popis položky</t>
  </si>
  <si>
    <t>MJ</t>
  </si>
  <si>
    <t>množství</t>
  </si>
  <si>
    <t>cena celkem</t>
  </si>
  <si>
    <t>jednotková cena</t>
  </si>
  <si>
    <t>Židle kancelářská síťovaná</t>
  </si>
  <si>
    <t>ks</t>
  </si>
  <si>
    <t>Židle konferenční - jednací, polstrované</t>
  </si>
  <si>
    <t>Jednací stůl s kovovým rámovým podnožím</t>
  </si>
  <si>
    <t>Skříňka uzavřená</t>
  </si>
  <si>
    <t>Nábytkový zámek - jednocestný</t>
  </si>
  <si>
    <t>Skříň šatní, plné dveře zamykatelná</t>
  </si>
  <si>
    <t>Židle kancelářská, ergonomická</t>
  </si>
  <si>
    <t>Pracovní stůl ergonomický - kovová podnož levý</t>
  </si>
  <si>
    <t>Skříň šatní uzavřená vč. výsuvu pro ramínka, výplně  a 1 horní police</t>
  </si>
  <si>
    <t>Kabelová průchodka</t>
  </si>
  <si>
    <t xml:space="preserve">Správa sdělovací a zabezpečovací techniky </t>
  </si>
  <si>
    <t>Správa pozemních staveb</t>
  </si>
  <si>
    <t>Ergonomická židle synchronní mechanika s bočním nastavením sedáku</t>
  </si>
  <si>
    <t>Barva čalounění černá. Sedadlo i zádová opěra sledují synchronně a ve správném úhlu pohyby sedící osoby, s možností aretace v 5 polohách. Vysoký opěrák výškově nastavitelný systémem s PUR pěnou o tloušťce min. 50 mm, objemové hmotnosti min. 70 kg/m3 a potaženou látkou na výběr dle standardu výrobce,  ergonomicky tvarovaný sedák čalouněný PUR pěnou o tloušťce min. 50 mm, náklon -5°+/ posuv min. 60 mm sedáku, objemové hmotnosti 50 kg/m3 a potaženou látkou, černý plastový kříž a bržděná kolečka (vel. 60 mm dle výběru na tvrdou nebo měkkou podlahu), multifunkční 3D područky černé. Stavitelné do výšky v rozsahu min. 80 mm, do hloubky v rozsahu min. 50 mm a do šířky v rozsahu min.30 mm z důvodu zvětšení sedací plochy. Opěrná plocha područek z měkčeného PU. Opěrka hlavy výškově stavitelná min. 190-240 mm. Nosnost min.120 kg. Čalounění látkou s oděruschopností min. 100 000 cyklů. Celková výška židle min. 970 -1150 mm, výška opěráku: min. 590-650 mm, výška po sedák min. 410-530 mm, šířka sedáku min. 500 mm, hloubka sedáku min. 420-480 mm, celková šířka židle min. 680 mm.</t>
  </si>
  <si>
    <t>Skříň šatní uzavřená, uzamykatelná, vč. výsuvu pro ramínka, výplně  a 1 horní police, rozměry: 800 x 470 x 1789 mm, dekor buk</t>
  </si>
  <si>
    <t>Průměr 80 mm.</t>
  </si>
  <si>
    <t xml:space="preserve">Labelová průchodka  do desky stolu plastová šedá vč. montáže na psací stůl, dekor buk, stříbrná, bílá. </t>
  </si>
  <si>
    <t>Barva čalounění černá. min. šířka 630/520 mm,min. výška 1160-1240 mm,min. hloubka 500 mm, Opěrák typ potahu - síťovina, pěnová sedák potažený tkanou síťovinou, hluboký anatomicky tvarovaný sedák, synchronní mechanismus s aretací ve 4 polohách, regulace přítlaku opěráku v dynamickém režimu, výškově nastavitelný sedák, ergonomická, výškově i hloubkově nastavitelná bederní opěrka, výškově a úhlově stavitelná hlavová opěrka, nastavení výšky i úhlu hlavové opěrky, výšku područek,  kolečka s měkčeným povrchem umožňují použití na tvrdé podlaze i kobercové krytině, nosnost min. 130 kg. Židle pro každodenní 8 hodinové sezení. Židle splňuje certifikát státní zkušebny o shodě s ČSN EN 1335–1:2000 a ČSN EN 1335–2:2009.</t>
  </si>
  <si>
    <t>Barva čalounění černá. výška sedáku min. 460 mm, konstrukce kovová, sedák a opěradlo polstrované látkou s odolností vůči prodření min. 40 000 cyklů, stohovatelná, nosnost min.120 kg.</t>
  </si>
  <si>
    <t>Jednací stůl s kovovým rámovým podnožím, rozměry: 2000 x 1000 x 740 mm, dekor buk</t>
  </si>
  <si>
    <t>Skříňka uzavřená, uzamykatelná, rozměry: 800 x 470 x 1103 mm, dekor buk</t>
  </si>
  <si>
    <t>Skříň šatní, 500x380x2000 mm, plné dveře, uzamykatelná, dekor buk</t>
  </si>
  <si>
    <t>Pracovní stůl ergonomický - kovová podnož levý, rozměry: 1800 x 1200 x 740 mm, dekor buk</t>
  </si>
  <si>
    <t xml:space="preserve">Nábytkový zámek - jednocestný, </t>
  </si>
  <si>
    <t xml:space="preserve">určeno pro položku č.4 </t>
  </si>
  <si>
    <t>Určeno pro položku č. 10</t>
  </si>
  <si>
    <t xml:space="preserve">Vyrobeny z laminované dřevotřískové desky v dekoru dle výběru,montážní otvory zakryty PVC krytkami v barvě lamina, rektifikace min. 25 mm, 2 ks děr na průchodky na kabely vrtané v místě plnění vrtané v místě plnění dle požadavků konečného uživatele,montáž v místě plnění spojovacích prvků pro spojení pracovního stolu a jednacího stolu.Pláty stolů a přídavné desky: šířka plátů stolů a přídavných desek min. 25 mm, hrany plátů stolů a přídavné desky jsou olepeny ABS hranou o tloušťce 2 mm, rádius zaoblení hrany plátů stolů a přídavných desek min. 2 mm pro zvýšení životnosti. Podnoží ze svařence je tvořeno čtyřmi nohami čtvercového průřezu min. 50x50mm, rámovou kovovou konstrukcí (dvojicí rámů a dvojicí podélníků, které jsou šrouby spojeny v jeden celek). Hloubka rámové kovové konstrukce nesmí být menší než 75 % hloubky stolové desky. Nohy jsou opatřeny rektifikací min. 25mm pro vyrovnání nerovností podlahy. Povrchová úprava kovových částí je provedena práškovou barvou ze vzorníku RAL. </t>
  </si>
  <si>
    <t>technická specifikace</t>
  </si>
  <si>
    <t xml:space="preserve">Skříně šatní jsou vyrobeny z LTD v jednom odstínu/barevné kombinaci. Vnitřní výbavou bude šatní výsuv na ramínka a 2x police. Půda: naložená půda, šířka desky půdy min. 25 mm, přední hrana půdy jePůda: naložená půda, šířka desky půdy min. 25 mm, přední hrana půdy je olepena ABS hranou o tloušťce min. 2 mm, rádius zaoblení hrany půdy min. 2 mm pro zvýšení životnosti, ostatní hrany s olepením ABS hranou o tloušťce min. 0,5 mm. Dno: naložené dno, šířka desky dna min. 25 mm, přední hrana dna s olepením ABS hranou o tloušťce 2 mm, rádius zaoblení hrany dna min. 2 mm pro zvýšení životnosti, ostatní hrany s olepením ABS hranou o tloušťce 0,5 mm.Boky: šířka desky boků min. 18 mm, hrany boků s olepením ABS hranou o tloušťce 0,5 mm.Police a mezistěny: šířka desky polic a mezistěn min. 18 mm, hrany polic a mezistěn s olepením ABS hranou o tloušťce 0,5 mm, u 5modulových a 6modulových skříní min. 1 pevná police, police upevněné na „trnech“ zabraňujících samovolnému posuvu, možnost nastavitelnosti trnů polic pro zvýšení nebo snížení police. Záda: oboustranná,tak aby bylo možné postavení volně do prostoru, nedělená, šířka desky min. 3,2 mm, osazená do drážky. Dělící příčka a dřevěné police jsou z LTD tloušťky min. 18mm s čelní ABS min. 1 mm  a jsou upevněny pomocí kovových trnů. Dveře jsou opatřeny úchytkami dle výběru a nacvakávacími závěsy s možností rozevření křídel dveří až do úhlu 110°. Skříně mají rektifikaci pro vyrovnání nerovností min. 17 mm. </t>
  </si>
  <si>
    <t>Správa tratí Pardubice</t>
  </si>
  <si>
    <t>Správa tratí Liberec</t>
  </si>
  <si>
    <t>Dodávka nábytku (pro oblasti Pardubice a Liberec), OŘ HKR</t>
  </si>
  <si>
    <t>jednotková cena [Kč bez DPH]</t>
  </si>
  <si>
    <t>cena celkem [Kč bez DPH]</t>
  </si>
  <si>
    <t>oblast Pardubice (část A)</t>
  </si>
  <si>
    <t>oblast Liberec (část B)</t>
  </si>
  <si>
    <r>
      <t>Skřín</t>
    </r>
    <r>
      <rPr>
        <sz val="10"/>
        <color theme="1"/>
        <rFont val="Verdana"/>
        <family val="2"/>
        <charset val="238"/>
        <scheme val="minor"/>
      </rPr>
      <t xml:space="preserve">ě jsou vyrobeny z LTD v jednom odstínu/barevné kombinaci. Vnitřní výbavou bude šatní výsuv na ramínka a police. Dělící příčka a dřevěné police jsou z LTD tloušťky min. 18mm s čelní ABS min. 1 mm  a jsou upevněny pomocí kovových trnů. Dveře jsou opatřeny úchytkami a nacvakávacími závěsy s možností rozevření křídel dveří až do úhlu 110°. Úchytky dvířek vodorovně. Skříně mají rektifikaci pro vyrovnání nerovností min. 17 mm. </t>
    </r>
  </si>
  <si>
    <r>
      <t>Vyrobeno z laminované dřevotřískové desky v dekoru buk,montážní otvory zakryty PVC krytkami v barvě l</t>
    </r>
    <r>
      <rPr>
        <sz val="10"/>
        <color theme="1"/>
        <rFont val="Verdana"/>
        <family val="2"/>
        <charset val="238"/>
        <scheme val="minor"/>
      </rPr>
      <t>amina, rektifikace min. 25 mm, 2 ks děr na průchodky na kabely vrtané v místě plnění dle požadavků konečného uživatele,montáž v místě plnění spojovacích prvků pro spojení pracovního stolu a jednacího stolu. Pláty stolů a přídavné desky: šířka plátů stolů a přídavných desek min. 25 mm, hrany plátů stolů a přídavné desky jsou olepeny ABS hranou o tloušťce 2 mm, rádius zaoblení hrany plátů stolů a přídavných desek min. 2 mm pro zvýšení životnosti. Čelní panel: výška čelního panelu je min. 300 mm, šířka desky čelního panelu je min. 18 mm. Kovové podnoží ve tvaru „C“ nebo obdobného tvaru , čelní panel pevně spojen s plátem stolu a kovovým podnožím.</t>
    </r>
  </si>
  <si>
    <r>
      <t xml:space="preserve">1 modul = výška police = výška šanonu + manipulační prostor, vyrobeny z laminované dřevotřískové desky v jednom odstínu/barevné kombinaci dle výběru, montážní otvory zakryty PVC krytkami v barvě lamina, s možností ukotvení v sestavě nebo do zdi, rektifikace min. 17 mm, s možností dodání s 1cestným zámkem nebo 2cestným zámkem, včetně montáže. Půda: naložená půda, šířka desky půdy min. 25 mm, přední hrana půdy je olepena ABS hranou o tloušťce min. 2 mm, rádius zaoblení hrany půdy min. 2 mm pro zvýšení životnosti, ostatní hrany s olepením ABS hranou o tloušťce min. 0,5 mm. Dno: naložené dno, šířka desky dna min. 25 mm, přední hrana dna s olepením ABS hranou o tloušťce 2 mm, rádius zaoblení hrany dna min. 2 mm pro zvýšení životnosti, ostatní hrany s olepením ABS hranou o tloušťce 0,5 mm.Boky: šířka desky boků min. 18 mm, hrany boků s olepením ABS hranou o tloušťce 0,5 mm.Police a mezistěny: šířka desky polic a mezistěn min. 18 mm, hrany polic a mezistěn s olepením ABS hranou o tloušťce 0,5 mm, police upevněné na „trnech“ zabraňujících samovolnému posuvu, možnost nastavitelnosti trnů polic pro zvýšení nebo snížení police. Záda: oboustranná,tak aby bylo možné postavení volně do prostoru, nedělená, šířka desky min. 3,2 mm, osazená do drážky. Dveře: šířka desky dveří min. 18 mm, hrany dveří s olepením ABS hranou o tloušťce 2 mm, rádius zaoblení hrany dveří min. 2 mm pro zvýšení životnosti, dveře vložené mezi naloženou půdu a naložené dno, klipový závěs seřiditelný ve všech směrech, úhel otevření dveří min. 110 stupňů. </t>
    </r>
    <r>
      <rPr>
        <sz val="10"/>
        <color theme="1"/>
        <rFont val="Verdana"/>
        <family val="2"/>
        <charset val="238"/>
        <scheme val="minor"/>
      </rPr>
      <t>Úchytky dvířek vodorovně.</t>
    </r>
  </si>
  <si>
    <t>Celkem cena</t>
  </si>
  <si>
    <t>Příloha č. 1 Položkový soupis dodávek - CENOVÁ NABÍDKA</t>
  </si>
  <si>
    <t>Celkem s DPH</t>
  </si>
  <si>
    <t>Celkem bez DPH</t>
  </si>
  <si>
    <t>DPH 21%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</si>
</sst>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\ %"/>
  </numFmts>
  <fonts count="17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5"/>
      <name val="Verdana"/>
      <family val="2"/>
      <charset val="238"/>
      <scheme val="minor"/>
    </font>
    <font>
      <b/>
      <sz val="14"/>
      <color theme="5"/>
      <name val="Verdana"/>
      <family val="2"/>
      <charset val="238"/>
      <scheme val="minor"/>
    </font>
    <font>
      <sz val="20"/>
      <color theme="4"/>
      <name val="Verdana"/>
      <family val="2"/>
      <charset val="238"/>
      <scheme val="major"/>
    </font>
  </fonts>
  <fills count="34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</cellStyleXfs>
  <cellXfs count="76">
    <xf numFmtId="0" fontId="0" fillId="0" borderId="0" xfId="0"/>
    <xf numFmtId="0" fontId="1" fillId="0" borderId="0" xfId="2"/>
    <xf numFmtId="0" fontId="0" fillId="0" borderId="0" xfId="0" applyAlignment="1">
      <alignment horizontal="right"/>
    </xf>
    <xf numFmtId="0" fontId="9" fillId="0" borderId="0" xfId="0" applyFont="1"/>
    <xf numFmtId="0" fontId="0" fillId="0" borderId="0" xfId="0" applyBorder="1"/>
    <xf numFmtId="0" fontId="9" fillId="0" borderId="9" xfId="0" applyFont="1" applyBorder="1"/>
    <xf numFmtId="0" fontId="9" fillId="0" borderId="10" xfId="0" applyFont="1" applyBorder="1"/>
    <xf numFmtId="0" fontId="9" fillId="0" borderId="11" xfId="0" applyFont="1" applyBorder="1"/>
    <xf numFmtId="0" fontId="0" fillId="0" borderId="12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4" fontId="0" fillId="0" borderId="14" xfId="0" applyNumberFormat="1" applyFont="1" applyBorder="1" applyAlignment="1">
      <alignment horizontal="right" vertical="top"/>
    </xf>
    <xf numFmtId="0" fontId="0" fillId="0" borderId="4" xfId="0" applyFont="1" applyFill="1" applyBorder="1" applyAlignment="1">
      <alignment vertical="top"/>
    </xf>
    <xf numFmtId="0" fontId="0" fillId="0" borderId="4" xfId="0" applyFont="1" applyFill="1" applyBorder="1" applyAlignment="1">
      <alignment vertical="top" wrapText="1"/>
    </xf>
    <xf numFmtId="0" fontId="0" fillId="0" borderId="5" xfId="0" applyFont="1" applyFill="1" applyBorder="1" applyAlignment="1">
      <alignment horizontal="left" vertical="top"/>
    </xf>
    <xf numFmtId="0" fontId="0" fillId="0" borderId="5" xfId="0" applyFont="1" applyFill="1" applyBorder="1" applyAlignment="1">
      <alignment horizontal="left" vertical="top" wrapText="1"/>
    </xf>
    <xf numFmtId="0" fontId="0" fillId="0" borderId="6" xfId="0" applyFont="1" applyFill="1" applyBorder="1" applyAlignment="1">
      <alignment horizontal="left" vertical="top" wrapText="1"/>
    </xf>
    <xf numFmtId="0" fontId="0" fillId="0" borderId="5" xfId="0" applyFont="1" applyFill="1" applyBorder="1" applyAlignment="1">
      <alignment vertical="top"/>
    </xf>
    <xf numFmtId="0" fontId="0" fillId="0" borderId="5" xfId="0" applyFont="1" applyFill="1" applyBorder="1" applyAlignment="1">
      <alignment vertical="top" wrapText="1"/>
    </xf>
    <xf numFmtId="0" fontId="9" fillId="0" borderId="9" xfId="0" applyFont="1" applyFill="1" applyBorder="1" applyAlignment="1">
      <alignment wrapText="1"/>
    </xf>
    <xf numFmtId="0" fontId="9" fillId="0" borderId="10" xfId="0" applyFont="1" applyFill="1" applyBorder="1" applyAlignment="1">
      <alignment wrapText="1"/>
    </xf>
    <xf numFmtId="0" fontId="9" fillId="0" borderId="11" xfId="0" applyFont="1" applyFill="1" applyBorder="1" applyAlignment="1">
      <alignment wrapText="1"/>
    </xf>
    <xf numFmtId="0" fontId="0" fillId="0" borderId="7" xfId="0" applyFont="1" applyFill="1" applyBorder="1" applyAlignment="1">
      <alignment vertical="top" wrapText="1"/>
    </xf>
    <xf numFmtId="0" fontId="0" fillId="0" borderId="12" xfId="0" applyFont="1" applyFill="1" applyBorder="1" applyAlignment="1">
      <alignment vertical="top"/>
    </xf>
    <xf numFmtId="0" fontId="0" fillId="0" borderId="13" xfId="0" applyFont="1" applyFill="1" applyBorder="1" applyAlignment="1">
      <alignment vertical="top"/>
    </xf>
    <xf numFmtId="4" fontId="0" fillId="0" borderId="14" xfId="0" applyNumberFormat="1" applyFont="1" applyFill="1" applyBorder="1" applyAlignment="1">
      <alignment horizontal="right" vertical="top"/>
    </xf>
    <xf numFmtId="0" fontId="0" fillId="0" borderId="16" xfId="0" applyFont="1" applyFill="1" applyBorder="1" applyAlignment="1">
      <alignment vertical="top"/>
    </xf>
    <xf numFmtId="4" fontId="0" fillId="0" borderId="17" xfId="0" applyNumberFormat="1" applyFont="1" applyFill="1" applyBorder="1" applyAlignment="1">
      <alignment horizontal="right" vertical="top"/>
    </xf>
    <xf numFmtId="4" fontId="0" fillId="0" borderId="15" xfId="0" applyNumberFormat="1" applyFont="1" applyFill="1" applyBorder="1" applyAlignment="1">
      <alignment horizontal="right" vertical="top"/>
    </xf>
    <xf numFmtId="0" fontId="9" fillId="0" borderId="0" xfId="0" applyFont="1" applyBorder="1"/>
    <xf numFmtId="0" fontId="9" fillId="0" borderId="18" xfId="0" applyFont="1" applyBorder="1"/>
    <xf numFmtId="0" fontId="0" fillId="0" borderId="19" xfId="0" applyBorder="1"/>
    <xf numFmtId="0" fontId="0" fillId="0" borderId="19" xfId="0" applyFont="1" applyBorder="1" applyAlignment="1">
      <alignment horizontal="left" vertical="top" wrapText="1"/>
    </xf>
    <xf numFmtId="0" fontId="0" fillId="0" borderId="19" xfId="0" applyFont="1" applyBorder="1" applyAlignment="1">
      <alignment horizontal="center" vertical="center"/>
    </xf>
    <xf numFmtId="4" fontId="0" fillId="0" borderId="20" xfId="0" applyNumberFormat="1" applyFont="1" applyBorder="1" applyAlignment="1">
      <alignment horizontal="right" vertical="top"/>
    </xf>
    <xf numFmtId="0" fontId="0" fillId="0" borderId="21" xfId="0" applyFont="1" applyBorder="1" applyAlignment="1">
      <alignment horizontal="left" vertical="top" wrapText="1"/>
    </xf>
    <xf numFmtId="0" fontId="0" fillId="0" borderId="22" xfId="0" applyFont="1" applyBorder="1" applyAlignment="1">
      <alignment horizontal="center" vertical="center"/>
    </xf>
    <xf numFmtId="0" fontId="0" fillId="0" borderId="19" xfId="0" applyFont="1" applyFill="1" applyBorder="1" applyAlignment="1">
      <alignment vertical="top"/>
    </xf>
    <xf numFmtId="0" fontId="0" fillId="0" borderId="19" xfId="0" applyFont="1" applyFill="1" applyBorder="1" applyAlignment="1">
      <alignment horizontal="left" vertical="top" wrapText="1"/>
    </xf>
    <xf numFmtId="0" fontId="0" fillId="0" borderId="21" xfId="0" applyFont="1" applyFill="1" applyBorder="1" applyAlignment="1">
      <alignment vertical="top"/>
    </xf>
    <xf numFmtId="0" fontId="0" fillId="0" borderId="22" xfId="0" applyFont="1" applyFill="1" applyBorder="1" applyAlignment="1">
      <alignment vertical="top"/>
    </xf>
    <xf numFmtId="4" fontId="9" fillId="0" borderId="8" xfId="0" applyNumberFormat="1" applyFont="1" applyFill="1" applyBorder="1" applyAlignment="1">
      <alignment horizontal="right" vertical="top"/>
    </xf>
    <xf numFmtId="4" fontId="9" fillId="0" borderId="11" xfId="0" applyNumberFormat="1" applyFont="1" applyBorder="1"/>
    <xf numFmtId="0" fontId="0" fillId="0" borderId="21" xfId="0" applyFont="1" applyFill="1" applyBorder="1" applyAlignment="1">
      <alignment horizontal="left" vertical="top" wrapText="1"/>
    </xf>
    <xf numFmtId="0" fontId="14" fillId="0" borderId="0" xfId="2" applyFont="1"/>
    <xf numFmtId="0" fontId="15" fillId="0" borderId="0" xfId="2" applyFont="1"/>
    <xf numFmtId="0" fontId="16" fillId="0" borderId="0" xfId="1" applyFont="1" applyFill="1"/>
    <xf numFmtId="4" fontId="0" fillId="33" borderId="4" xfId="0" applyNumberFormat="1" applyFill="1" applyBorder="1"/>
    <xf numFmtId="4" fontId="0" fillId="33" borderId="19" xfId="0" applyNumberFormat="1" applyFont="1" applyFill="1" applyBorder="1" applyAlignment="1">
      <alignment vertical="top"/>
    </xf>
    <xf numFmtId="4" fontId="0" fillId="33" borderId="13" xfId="0" applyNumberFormat="1" applyFont="1" applyFill="1" applyBorder="1" applyAlignment="1">
      <alignment horizontal="right" vertical="top"/>
    </xf>
    <xf numFmtId="4" fontId="0" fillId="33" borderId="4" xfId="0" applyNumberFormat="1" applyFont="1" applyFill="1" applyBorder="1" applyAlignment="1">
      <alignment horizontal="right" vertical="top"/>
    </xf>
    <xf numFmtId="4" fontId="0" fillId="33" borderId="19" xfId="0" applyNumberFormat="1" applyFont="1" applyFill="1" applyBorder="1" applyAlignment="1">
      <alignment horizontal="right" vertical="top"/>
    </xf>
    <xf numFmtId="4" fontId="0" fillId="33" borderId="13" xfId="0" applyNumberFormat="1" applyFont="1" applyFill="1" applyBorder="1" applyAlignment="1">
      <alignment vertical="top"/>
    </xf>
    <xf numFmtId="4" fontId="0" fillId="0" borderId="20" xfId="0" applyNumberFormat="1" applyFont="1" applyFill="1" applyBorder="1" applyAlignment="1">
      <alignment horizontal="right" vertical="top"/>
    </xf>
    <xf numFmtId="0" fontId="0" fillId="0" borderId="25" xfId="0" applyFont="1" applyFill="1" applyBorder="1" applyAlignment="1">
      <alignment vertical="top"/>
    </xf>
    <xf numFmtId="0" fontId="0" fillId="0" borderId="26" xfId="0" applyFont="1" applyFill="1" applyBorder="1" applyAlignment="1">
      <alignment horizontal="left" vertical="top" wrapText="1"/>
    </xf>
    <xf numFmtId="0" fontId="0" fillId="0" borderId="27" xfId="0" applyFont="1" applyFill="1" applyBorder="1" applyAlignment="1">
      <alignment vertical="top"/>
    </xf>
    <xf numFmtId="0" fontId="0" fillId="0" borderId="26" xfId="0" applyFont="1" applyFill="1" applyBorder="1" applyAlignment="1">
      <alignment vertical="top"/>
    </xf>
    <xf numFmtId="4" fontId="0" fillId="33" borderId="26" xfId="0" applyNumberFormat="1" applyFont="1" applyFill="1" applyBorder="1" applyAlignment="1">
      <alignment vertical="top"/>
    </xf>
    <xf numFmtId="4" fontId="15" fillId="0" borderId="34" xfId="0" applyNumberFormat="1" applyFont="1" applyBorder="1"/>
    <xf numFmtId="4" fontId="15" fillId="0" borderId="32" xfId="0" applyNumberFormat="1" applyFont="1" applyBorder="1"/>
    <xf numFmtId="4" fontId="15" fillId="0" borderId="33" xfId="0" applyNumberFormat="1" applyFont="1" applyBorder="1"/>
    <xf numFmtId="0" fontId="9" fillId="0" borderId="18" xfId="2" applyFont="1" applyBorder="1" applyAlignment="1">
      <alignment horizontal="right"/>
    </xf>
    <xf numFmtId="0" fontId="9" fillId="0" borderId="23" xfId="2" applyFont="1" applyBorder="1" applyAlignment="1">
      <alignment horizontal="right"/>
    </xf>
    <xf numFmtId="0" fontId="9" fillId="0" borderId="28" xfId="2" applyFont="1" applyBorder="1" applyAlignment="1">
      <alignment horizontal="right"/>
    </xf>
    <xf numFmtId="0" fontId="9" fillId="0" borderId="29" xfId="2" applyFont="1" applyBorder="1" applyAlignment="1">
      <alignment horizontal="right"/>
    </xf>
    <xf numFmtId="0" fontId="15" fillId="0" borderId="28" xfId="2" applyFont="1" applyBorder="1" applyAlignment="1">
      <alignment horizontal="right"/>
    </xf>
    <xf numFmtId="0" fontId="15" fillId="0" borderId="29" xfId="2" applyFont="1" applyBorder="1" applyAlignment="1">
      <alignment horizontal="right"/>
    </xf>
    <xf numFmtId="0" fontId="15" fillId="0" borderId="31" xfId="2" applyFont="1" applyBorder="1" applyAlignment="1">
      <alignment horizontal="right"/>
    </xf>
    <xf numFmtId="0" fontId="9" fillId="0" borderId="24" xfId="2" applyFont="1" applyBorder="1" applyAlignment="1">
      <alignment horizontal="right"/>
    </xf>
    <xf numFmtId="0" fontId="15" fillId="0" borderId="16" xfId="2" applyFont="1" applyBorder="1" applyAlignment="1">
      <alignment horizontal="right"/>
    </xf>
    <xf numFmtId="0" fontId="15" fillId="0" borderId="4" xfId="2" applyFont="1" applyBorder="1" applyAlignment="1">
      <alignment horizontal="right"/>
    </xf>
    <xf numFmtId="0" fontId="15" fillId="0" borderId="7" xfId="2" applyFont="1" applyBorder="1" applyAlignment="1">
      <alignment horizontal="right"/>
    </xf>
    <xf numFmtId="0" fontId="15" fillId="0" borderId="12" xfId="2" applyFont="1" applyBorder="1" applyAlignment="1">
      <alignment horizontal="right"/>
    </xf>
    <xf numFmtId="0" fontId="15" fillId="0" borderId="13" xfId="2" applyFont="1" applyBorder="1" applyAlignment="1">
      <alignment horizontal="right"/>
    </xf>
    <xf numFmtId="0" fontId="15" fillId="0" borderId="30" xfId="2" applyFont="1" applyBorder="1" applyAlignment="1">
      <alignment horizontal="right"/>
    </xf>
    <xf numFmtId="0" fontId="13" fillId="0" borderId="5" xfId="0" applyFont="1" applyBorder="1" applyAlignment="1">
      <alignment horizontal="right" vertical="center" wrapText="1"/>
    </xf>
  </cellXfs>
  <cellStyles count="46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5" builtinId="25" customBuiltin="1"/>
    <cellStyle name="Data" xfId="42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/>
    <cellStyle name="Název" xfId="1" builtinId="15" customBuiltin="1"/>
    <cellStyle name="Neutrální" xfId="8" builtinId="28" customBuiltin="1"/>
    <cellStyle name="Normální" xfId="0" builtinId="0" customBuiltin="1"/>
    <cellStyle name="Podbarvení" xfId="45"/>
    <cellStyle name="Poznámka" xfId="13" builtinId="10" customBuiltin="1"/>
    <cellStyle name="Procent [CZ-2]" xfId="43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6"/>
  <sheetViews>
    <sheetView tabSelected="1" zoomScale="75" zoomScaleNormal="75" zoomScaleSheetLayoutView="100" workbookViewId="0">
      <selection activeCell="N31" sqref="N31"/>
    </sheetView>
  </sheetViews>
  <sheetFormatPr defaultRowHeight="12.75" x14ac:dyDescent="0.2"/>
  <cols>
    <col min="1" max="1" width="16.625" customWidth="1"/>
    <col min="2" max="2" width="23" bestFit="1" customWidth="1"/>
    <col min="3" max="3" width="28.5" customWidth="1"/>
    <col min="4" max="4" width="56.75" customWidth="1"/>
    <col min="5" max="5" width="8" customWidth="1"/>
    <col min="6" max="6" width="13.75" customWidth="1"/>
    <col min="7" max="7" width="33.75" customWidth="1"/>
    <col min="8" max="8" width="29.875" customWidth="1"/>
  </cols>
  <sheetData>
    <row r="1" spans="1:8" ht="24.75" x14ac:dyDescent="0.3">
      <c r="A1" s="45" t="s">
        <v>39</v>
      </c>
      <c r="D1" s="2"/>
    </row>
    <row r="2" spans="1:8" ht="14.25" x14ac:dyDescent="0.2">
      <c r="A2" s="43" t="s">
        <v>48</v>
      </c>
    </row>
    <row r="3" spans="1:8" ht="18" x14ac:dyDescent="0.25">
      <c r="A3" s="44" t="s">
        <v>42</v>
      </c>
    </row>
    <row r="4" spans="1:8" ht="13.5" thickBot="1" x14ac:dyDescent="0.25">
      <c r="A4" s="28" t="s">
        <v>37</v>
      </c>
      <c r="B4" s="4"/>
      <c r="C4" s="4"/>
      <c r="D4" s="4"/>
      <c r="E4" s="4"/>
      <c r="F4" s="4"/>
      <c r="G4" s="4"/>
      <c r="H4" s="4"/>
    </row>
    <row r="5" spans="1:8" ht="13.5" thickBot="1" x14ac:dyDescent="0.25">
      <c r="A5" s="29" t="s">
        <v>0</v>
      </c>
      <c r="B5" s="5" t="s">
        <v>1</v>
      </c>
      <c r="C5" s="6" t="s">
        <v>2</v>
      </c>
      <c r="D5" s="6" t="s">
        <v>35</v>
      </c>
      <c r="E5" s="6" t="s">
        <v>3</v>
      </c>
      <c r="F5" s="6" t="s">
        <v>4</v>
      </c>
      <c r="G5" s="6" t="s">
        <v>6</v>
      </c>
      <c r="H5" s="7" t="s">
        <v>5</v>
      </c>
    </row>
    <row r="6" spans="1:8" ht="153" x14ac:dyDescent="0.2">
      <c r="A6" s="75">
        <v>1</v>
      </c>
      <c r="B6" s="13" t="s">
        <v>7</v>
      </c>
      <c r="C6" s="14" t="s">
        <v>7</v>
      </c>
      <c r="D6" s="15" t="s">
        <v>25</v>
      </c>
      <c r="E6" s="8" t="s">
        <v>8</v>
      </c>
      <c r="F6" s="9">
        <v>4</v>
      </c>
      <c r="G6" s="46"/>
      <c r="H6" s="10">
        <f>F6*G6</f>
        <v>0</v>
      </c>
    </row>
    <row r="7" spans="1:8" ht="39" thickBot="1" x14ac:dyDescent="0.25">
      <c r="A7" s="30">
        <v>2</v>
      </c>
      <c r="B7" s="31" t="s">
        <v>9</v>
      </c>
      <c r="C7" s="31" t="s">
        <v>9</v>
      </c>
      <c r="D7" s="34" t="s">
        <v>26</v>
      </c>
      <c r="E7" s="35" t="s">
        <v>8</v>
      </c>
      <c r="F7" s="32">
        <v>4</v>
      </c>
      <c r="G7" s="47"/>
      <c r="H7" s="33">
        <f>F7*G7</f>
        <v>0</v>
      </c>
    </row>
    <row r="8" spans="1:8" ht="13.5" thickBot="1" x14ac:dyDescent="0.25">
      <c r="A8" s="61" t="s">
        <v>47</v>
      </c>
      <c r="B8" s="62"/>
      <c r="C8" s="62"/>
      <c r="D8" s="62"/>
      <c r="E8" s="62"/>
      <c r="F8" s="62"/>
      <c r="G8" s="68"/>
      <c r="H8" s="41">
        <f>SUM(H6:H7)</f>
        <v>0</v>
      </c>
    </row>
    <row r="9" spans="1:8" ht="22.5" x14ac:dyDescent="0.3">
      <c r="A9" s="1"/>
    </row>
    <row r="10" spans="1:8" ht="18" x14ac:dyDescent="0.25">
      <c r="A10" s="44" t="s">
        <v>43</v>
      </c>
    </row>
    <row r="11" spans="1:8" ht="13.5" thickBot="1" x14ac:dyDescent="0.25">
      <c r="A11" s="3" t="s">
        <v>18</v>
      </c>
    </row>
    <row r="12" spans="1:8" ht="13.5" thickBot="1" x14ac:dyDescent="0.25">
      <c r="A12" s="18" t="s">
        <v>0</v>
      </c>
      <c r="B12" s="19" t="s">
        <v>1</v>
      </c>
      <c r="C12" s="19" t="s">
        <v>2</v>
      </c>
      <c r="D12" s="19" t="s">
        <v>35</v>
      </c>
      <c r="E12" s="19" t="s">
        <v>3</v>
      </c>
      <c r="F12" s="19" t="s">
        <v>4</v>
      </c>
      <c r="G12" s="19" t="s">
        <v>40</v>
      </c>
      <c r="H12" s="20" t="s">
        <v>41</v>
      </c>
    </row>
    <row r="13" spans="1:8" ht="89.25" x14ac:dyDescent="0.2">
      <c r="A13" s="16">
        <v>3</v>
      </c>
      <c r="B13" s="17" t="s">
        <v>13</v>
      </c>
      <c r="C13" s="14" t="s">
        <v>29</v>
      </c>
      <c r="D13" s="15" t="s">
        <v>44</v>
      </c>
      <c r="E13" s="22" t="s">
        <v>8</v>
      </c>
      <c r="F13" s="23">
        <v>1</v>
      </c>
      <c r="G13" s="48"/>
      <c r="H13" s="24">
        <f t="shared" ref="H13:H18" si="0">F13*G13</f>
        <v>0</v>
      </c>
    </row>
    <row r="14" spans="1:8" ht="242.25" x14ac:dyDescent="0.2">
      <c r="A14" s="11">
        <v>4</v>
      </c>
      <c r="B14" s="12" t="s">
        <v>14</v>
      </c>
      <c r="C14" s="12" t="s">
        <v>20</v>
      </c>
      <c r="D14" s="21" t="s">
        <v>21</v>
      </c>
      <c r="E14" s="25" t="s">
        <v>8</v>
      </c>
      <c r="F14" s="11">
        <v>2</v>
      </c>
      <c r="G14" s="49"/>
      <c r="H14" s="26">
        <f t="shared" si="0"/>
        <v>0</v>
      </c>
    </row>
    <row r="15" spans="1:8" ht="165.75" x14ac:dyDescent="0.2">
      <c r="A15" s="11">
        <v>5</v>
      </c>
      <c r="B15" s="12" t="s">
        <v>15</v>
      </c>
      <c r="C15" s="12" t="s">
        <v>30</v>
      </c>
      <c r="D15" s="21" t="s">
        <v>45</v>
      </c>
      <c r="E15" s="25" t="s">
        <v>8</v>
      </c>
      <c r="F15" s="11">
        <v>1</v>
      </c>
      <c r="G15" s="49"/>
      <c r="H15" s="26">
        <f t="shared" si="0"/>
        <v>0</v>
      </c>
    </row>
    <row r="16" spans="1:8" ht="306" x14ac:dyDescent="0.2">
      <c r="A16" s="11">
        <v>6</v>
      </c>
      <c r="B16" s="12" t="s">
        <v>16</v>
      </c>
      <c r="C16" s="12" t="s">
        <v>22</v>
      </c>
      <c r="D16" s="21" t="s">
        <v>36</v>
      </c>
      <c r="E16" s="25" t="s">
        <v>8</v>
      </c>
      <c r="F16" s="11">
        <v>1</v>
      </c>
      <c r="G16" s="49"/>
      <c r="H16" s="26">
        <f t="shared" si="0"/>
        <v>0</v>
      </c>
    </row>
    <row r="17" spans="1:8" ht="51" x14ac:dyDescent="0.2">
      <c r="A17" s="11">
        <v>7</v>
      </c>
      <c r="B17" s="12" t="s">
        <v>17</v>
      </c>
      <c r="C17" s="12" t="s">
        <v>24</v>
      </c>
      <c r="D17" s="21" t="s">
        <v>23</v>
      </c>
      <c r="E17" s="25" t="s">
        <v>8</v>
      </c>
      <c r="F17" s="11">
        <v>2</v>
      </c>
      <c r="G17" s="49"/>
      <c r="H17" s="26">
        <f t="shared" si="0"/>
        <v>0</v>
      </c>
    </row>
    <row r="18" spans="1:8" ht="26.25" thickBot="1" x14ac:dyDescent="0.25">
      <c r="A18" s="36">
        <v>8</v>
      </c>
      <c r="B18" s="37" t="s">
        <v>12</v>
      </c>
      <c r="C18" s="37" t="s">
        <v>31</v>
      </c>
      <c r="D18" s="38" t="s">
        <v>32</v>
      </c>
      <c r="E18" s="39" t="s">
        <v>8</v>
      </c>
      <c r="F18" s="36">
        <v>1</v>
      </c>
      <c r="G18" s="50"/>
      <c r="H18" s="27">
        <f t="shared" si="0"/>
        <v>0</v>
      </c>
    </row>
    <row r="19" spans="1:8" ht="13.5" thickBot="1" x14ac:dyDescent="0.25">
      <c r="A19" s="61" t="s">
        <v>47</v>
      </c>
      <c r="B19" s="62"/>
      <c r="C19" s="62"/>
      <c r="D19" s="62"/>
      <c r="E19" s="62"/>
      <c r="F19" s="62"/>
      <c r="G19" s="62"/>
      <c r="H19" s="40">
        <f>SUM(H13:H18)</f>
        <v>0</v>
      </c>
    </row>
    <row r="20" spans="1:8" ht="22.5" x14ac:dyDescent="0.3">
      <c r="A20" s="1"/>
    </row>
    <row r="21" spans="1:8" ht="13.5" thickBot="1" x14ac:dyDescent="0.25">
      <c r="A21" s="3" t="s">
        <v>38</v>
      </c>
    </row>
    <row r="22" spans="1:8" ht="13.5" thickBot="1" x14ac:dyDescent="0.25">
      <c r="A22" s="18" t="s">
        <v>0</v>
      </c>
      <c r="B22" s="19" t="s">
        <v>1</v>
      </c>
      <c r="C22" s="19" t="s">
        <v>2</v>
      </c>
      <c r="D22" s="19" t="s">
        <v>35</v>
      </c>
      <c r="E22" s="19" t="s">
        <v>3</v>
      </c>
      <c r="F22" s="19" t="s">
        <v>4</v>
      </c>
      <c r="G22" s="19" t="s">
        <v>40</v>
      </c>
      <c r="H22" s="20" t="s">
        <v>41</v>
      </c>
    </row>
    <row r="23" spans="1:8" ht="153" x14ac:dyDescent="0.2">
      <c r="A23" s="16">
        <v>9</v>
      </c>
      <c r="B23" s="13" t="s">
        <v>7</v>
      </c>
      <c r="C23" s="14" t="s">
        <v>7</v>
      </c>
      <c r="D23" s="15" t="s">
        <v>25</v>
      </c>
      <c r="E23" s="22" t="s">
        <v>8</v>
      </c>
      <c r="F23" s="23">
        <v>3</v>
      </c>
      <c r="G23" s="48"/>
      <c r="H23" s="24">
        <f>F23*G23</f>
        <v>0</v>
      </c>
    </row>
    <row r="24" spans="1:8" ht="39" thickBot="1" x14ac:dyDescent="0.25">
      <c r="A24" s="36">
        <v>10</v>
      </c>
      <c r="B24" s="37" t="s">
        <v>9</v>
      </c>
      <c r="C24" s="37" t="s">
        <v>9</v>
      </c>
      <c r="D24" s="42" t="s">
        <v>26</v>
      </c>
      <c r="E24" s="39" t="s">
        <v>8</v>
      </c>
      <c r="F24" s="36">
        <v>12</v>
      </c>
      <c r="G24" s="50"/>
      <c r="H24" s="27">
        <f>F24*G24</f>
        <v>0</v>
      </c>
    </row>
    <row r="25" spans="1:8" ht="13.5" thickBot="1" x14ac:dyDescent="0.25">
      <c r="A25" s="61" t="s">
        <v>47</v>
      </c>
      <c r="B25" s="62"/>
      <c r="C25" s="62"/>
      <c r="D25" s="62"/>
      <c r="E25" s="62"/>
      <c r="F25" s="62"/>
      <c r="G25" s="62"/>
      <c r="H25" s="40">
        <f>SUM(H23:H24)</f>
        <v>0</v>
      </c>
    </row>
    <row r="26" spans="1:8" ht="22.5" x14ac:dyDescent="0.3">
      <c r="A26" s="1"/>
    </row>
    <row r="27" spans="1:8" ht="13.5" thickBot="1" x14ac:dyDescent="0.25">
      <c r="A27" s="3" t="s">
        <v>19</v>
      </c>
    </row>
    <row r="28" spans="1:8" ht="13.5" thickBot="1" x14ac:dyDescent="0.25">
      <c r="A28" s="18" t="s">
        <v>0</v>
      </c>
      <c r="B28" s="19" t="s">
        <v>1</v>
      </c>
      <c r="C28" s="19" t="s">
        <v>2</v>
      </c>
      <c r="D28" s="19" t="s">
        <v>35</v>
      </c>
      <c r="E28" s="19" t="s">
        <v>3</v>
      </c>
      <c r="F28" s="19" t="s">
        <v>4</v>
      </c>
      <c r="G28" s="19" t="s">
        <v>6</v>
      </c>
      <c r="H28" s="20" t="s">
        <v>5</v>
      </c>
    </row>
    <row r="29" spans="1:8" ht="217.5" thickBot="1" x14ac:dyDescent="0.25">
      <c r="A29" s="16">
        <v>11</v>
      </c>
      <c r="B29" s="14" t="s">
        <v>10</v>
      </c>
      <c r="C29" s="14" t="s">
        <v>27</v>
      </c>
      <c r="D29" s="15" t="s">
        <v>34</v>
      </c>
      <c r="E29" s="22" t="s">
        <v>8</v>
      </c>
      <c r="F29" s="23">
        <v>3</v>
      </c>
      <c r="G29" s="51"/>
      <c r="H29" s="27">
        <f>F29*G29</f>
        <v>0</v>
      </c>
    </row>
    <row r="30" spans="1:8" ht="332.25" thickBot="1" x14ac:dyDescent="0.25">
      <c r="A30" s="36">
        <v>12</v>
      </c>
      <c r="B30" s="36" t="s">
        <v>11</v>
      </c>
      <c r="C30" s="37" t="s">
        <v>28</v>
      </c>
      <c r="D30" s="42" t="s">
        <v>46</v>
      </c>
      <c r="E30" s="39" t="s">
        <v>8</v>
      </c>
      <c r="F30" s="36">
        <v>6</v>
      </c>
      <c r="G30" s="47"/>
      <c r="H30" s="52">
        <f>F30*G30</f>
        <v>0</v>
      </c>
    </row>
    <row r="31" spans="1:8" ht="25.5" x14ac:dyDescent="0.2">
      <c r="A31" s="53">
        <v>13</v>
      </c>
      <c r="B31" s="54" t="s">
        <v>12</v>
      </c>
      <c r="C31" s="54" t="s">
        <v>31</v>
      </c>
      <c r="D31" s="55" t="s">
        <v>33</v>
      </c>
      <c r="E31" s="53" t="s">
        <v>8</v>
      </c>
      <c r="F31" s="56">
        <v>6</v>
      </c>
      <c r="G31" s="57"/>
      <c r="H31" s="52">
        <f>F31*G31</f>
        <v>0</v>
      </c>
    </row>
    <row r="32" spans="1:8" ht="13.5" thickBot="1" x14ac:dyDescent="0.25">
      <c r="A32" s="63" t="s">
        <v>47</v>
      </c>
      <c r="B32" s="64"/>
      <c r="C32" s="64"/>
      <c r="D32" s="64"/>
      <c r="E32" s="64"/>
      <c r="F32" s="64"/>
      <c r="G32" s="64"/>
      <c r="H32" s="52">
        <f>SUM(H29:H31)</f>
        <v>0</v>
      </c>
    </row>
    <row r="33" spans="1:8" ht="18" x14ac:dyDescent="0.25">
      <c r="A33" s="72" t="s">
        <v>50</v>
      </c>
      <c r="B33" s="73"/>
      <c r="C33" s="73"/>
      <c r="D33" s="73"/>
      <c r="E33" s="73"/>
      <c r="F33" s="73"/>
      <c r="G33" s="74"/>
      <c r="H33" s="59">
        <f>SUM(H32,H25,H19,H8)</f>
        <v>0</v>
      </c>
    </row>
    <row r="34" spans="1:8" ht="18" x14ac:dyDescent="0.25">
      <c r="A34" s="69" t="s">
        <v>51</v>
      </c>
      <c r="B34" s="70"/>
      <c r="C34" s="70"/>
      <c r="D34" s="70"/>
      <c r="E34" s="70"/>
      <c r="F34" s="70"/>
      <c r="G34" s="71"/>
      <c r="H34" s="60">
        <f>(H33/100)*21</f>
        <v>0</v>
      </c>
    </row>
    <row r="35" spans="1:8" ht="18.75" thickBot="1" x14ac:dyDescent="0.3">
      <c r="A35" s="65" t="s">
        <v>49</v>
      </c>
      <c r="B35" s="66"/>
      <c r="C35" s="66"/>
      <c r="D35" s="66"/>
      <c r="E35" s="66"/>
      <c r="F35" s="66"/>
      <c r="G35" s="67"/>
      <c r="H35" s="58">
        <f>H33+H34</f>
        <v>0</v>
      </c>
    </row>
    <row r="36" spans="1:8" ht="22.5" x14ac:dyDescent="0.3">
      <c r="A36" s="1"/>
    </row>
    <row r="37" spans="1:8" ht="22.5" x14ac:dyDescent="0.3">
      <c r="A37" s="1"/>
    </row>
    <row r="38" spans="1:8" ht="22.5" x14ac:dyDescent="0.3">
      <c r="A38" s="1"/>
    </row>
    <row r="39" spans="1:8" ht="22.5" x14ac:dyDescent="0.3">
      <c r="A39" s="1"/>
    </row>
    <row r="40" spans="1:8" ht="22.5" x14ac:dyDescent="0.3">
      <c r="A40" s="1"/>
    </row>
    <row r="41" spans="1:8" ht="22.5" x14ac:dyDescent="0.3">
      <c r="A41" s="1"/>
    </row>
    <row r="42" spans="1:8" ht="22.5" x14ac:dyDescent="0.3">
      <c r="A42" s="1"/>
    </row>
    <row r="43" spans="1:8" ht="22.5" x14ac:dyDescent="0.3">
      <c r="A43" s="1"/>
    </row>
    <row r="44" spans="1:8" ht="22.5" x14ac:dyDescent="0.3">
      <c r="A44" s="1"/>
    </row>
    <row r="45" spans="1:8" ht="22.5" x14ac:dyDescent="0.3">
      <c r="A45" s="1"/>
    </row>
    <row r="46" spans="1:8" ht="22.5" x14ac:dyDescent="0.3">
      <c r="A46" s="1"/>
    </row>
    <row r="47" spans="1:8" ht="22.5" x14ac:dyDescent="0.3">
      <c r="A47" s="1"/>
    </row>
    <row r="48" spans="1:8" ht="22.5" x14ac:dyDescent="0.3">
      <c r="A48" s="1"/>
    </row>
    <row r="49" spans="1:1" ht="22.5" x14ac:dyDescent="0.3">
      <c r="A49" s="1"/>
    </row>
    <row r="50" spans="1:1" ht="22.5" x14ac:dyDescent="0.3">
      <c r="A50" s="1"/>
    </row>
    <row r="51" spans="1:1" ht="22.5" x14ac:dyDescent="0.3">
      <c r="A51" s="1"/>
    </row>
    <row r="52" spans="1:1" ht="22.5" x14ac:dyDescent="0.3">
      <c r="A52" s="1"/>
    </row>
    <row r="53" spans="1:1" ht="22.5" x14ac:dyDescent="0.3">
      <c r="A53" s="1"/>
    </row>
    <row r="54" spans="1:1" ht="22.5" x14ac:dyDescent="0.3">
      <c r="A54" s="1"/>
    </row>
    <row r="55" spans="1:1" ht="22.5" x14ac:dyDescent="0.3">
      <c r="A55" s="1"/>
    </row>
    <row r="56" spans="1:1" ht="22.5" x14ac:dyDescent="0.3">
      <c r="A56" s="1"/>
    </row>
    <row r="57" spans="1:1" ht="22.5" x14ac:dyDescent="0.3">
      <c r="A57" s="1"/>
    </row>
    <row r="58" spans="1:1" ht="22.5" x14ac:dyDescent="0.3">
      <c r="A58" s="1"/>
    </row>
    <row r="59" spans="1:1" ht="22.5" x14ac:dyDescent="0.3">
      <c r="A59" s="1"/>
    </row>
    <row r="60" spans="1:1" ht="22.5" x14ac:dyDescent="0.3">
      <c r="A60" s="1"/>
    </row>
    <row r="61" spans="1:1" ht="22.5" x14ac:dyDescent="0.3">
      <c r="A61" s="1"/>
    </row>
    <row r="62" spans="1:1" ht="22.5" x14ac:dyDescent="0.3">
      <c r="A62" s="1"/>
    </row>
    <row r="63" spans="1:1" ht="22.5" x14ac:dyDescent="0.3">
      <c r="A63" s="1"/>
    </row>
    <row r="64" spans="1:1" ht="22.5" x14ac:dyDescent="0.3">
      <c r="A64" s="1"/>
    </row>
    <row r="65" spans="1:1" ht="22.5" x14ac:dyDescent="0.3">
      <c r="A65" s="1"/>
    </row>
    <row r="66" spans="1:1" ht="22.5" x14ac:dyDescent="0.3">
      <c r="A66" s="1"/>
    </row>
    <row r="67" spans="1:1" ht="22.5" x14ac:dyDescent="0.3">
      <c r="A67" s="1"/>
    </row>
    <row r="68" spans="1:1" ht="22.5" x14ac:dyDescent="0.3">
      <c r="A68" s="1"/>
    </row>
    <row r="69" spans="1:1" ht="22.5" x14ac:dyDescent="0.3">
      <c r="A69" s="1"/>
    </row>
    <row r="70" spans="1:1" ht="22.5" x14ac:dyDescent="0.3">
      <c r="A70" s="1"/>
    </row>
    <row r="71" spans="1:1" ht="22.5" x14ac:dyDescent="0.3">
      <c r="A71" s="1"/>
    </row>
    <row r="72" spans="1:1" ht="22.5" x14ac:dyDescent="0.3">
      <c r="A72" s="1"/>
    </row>
    <row r="73" spans="1:1" ht="22.5" x14ac:dyDescent="0.3">
      <c r="A73" s="1"/>
    </row>
    <row r="74" spans="1:1" ht="22.5" x14ac:dyDescent="0.3">
      <c r="A74" s="1"/>
    </row>
    <row r="76" spans="1:1" ht="17.25" customHeight="1" x14ac:dyDescent="0.2"/>
  </sheetData>
  <mergeCells count="7">
    <mergeCell ref="A25:G25"/>
    <mergeCell ref="A32:G32"/>
    <mergeCell ref="A35:G35"/>
    <mergeCell ref="A19:G19"/>
    <mergeCell ref="A8:G8"/>
    <mergeCell ref="A34:G34"/>
    <mergeCell ref="A33:G33"/>
  </mergeCells>
  <pageMargins left="0.78740157480314965" right="0.78740157480314965" top="1.1023622047244095" bottom="0.47244094488188981" header="0.47244094488188981" footer="0.47244094488188981"/>
  <pageSetup paperSize="8" scale="80" fitToHeight="0" orientation="landscape" r:id="rId1"/>
  <headerFooter differentFirst="1" scaleWithDoc="0">
    <oddHeader>&amp;R&amp;6&amp;D
&amp;"-,tučné"&amp;K05+000&amp;P/&amp;N</oddHeader>
    <firstHeader xml:space="preserve">&amp;L&amp;9 &amp;10&amp;G&amp;R&amp;6Správa železnic, státní organizace
Dlážděná 1003/7, 110 00 Praha 1&amp;2
&amp;6&amp;D   &amp;"-,Tučné"&amp;K05+000&amp;P/&amp;N&amp;"-,Obyčejné"&amp;K01+000
</firstHeader>
  </headerFooter>
  <ignoredErrors>
    <ignoredError sqref="H34" formula="1"/>
  </ignoredError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67796C-E492-4E27-8E24-20E70D6279FF}">
  <ds:schemaRefs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sharepoint/v3/field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3378AE0-74FB-4AA8-9E1E-2DB00E8B73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D1CED27D-8BF5-42CA-9AA1-3C44EC7BFCC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Jirowetz Jan, Ing.</dc:creator>
  <cp:lastModifiedBy>Löwová Monika, Bc.</cp:lastModifiedBy>
  <cp:lastPrinted>2023-02-01T11:59:32Z</cp:lastPrinted>
  <dcterms:created xsi:type="dcterms:W3CDTF">2017-12-01T06:03:47Z</dcterms:created>
  <dcterms:modified xsi:type="dcterms:W3CDTF">2023-02-20T09:32:32Z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